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alination\Results\"/>
    </mc:Choice>
  </mc:AlternateContent>
  <bookViews>
    <workbookView xWindow="930" yWindow="0" windowWidth="22155" windowHeight="9975"/>
  </bookViews>
  <sheets>
    <sheet name="Flow rate dependence" sheetId="1" r:id="rId1"/>
    <sheet name="Current depende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1" l="1"/>
  <c r="T7" i="1"/>
  <c r="T6" i="1"/>
  <c r="T5" i="1"/>
  <c r="T4" i="1"/>
  <c r="T3" i="1"/>
  <c r="T12" i="1"/>
  <c r="T13" i="1"/>
  <c r="T14" i="1"/>
  <c r="T15" i="1"/>
  <c r="T16" i="1"/>
  <c r="T11" i="1"/>
  <c r="U48" i="2"/>
  <c r="U47" i="2"/>
  <c r="U46" i="2"/>
  <c r="U45" i="2"/>
  <c r="U44" i="2"/>
  <c r="U43" i="2"/>
  <c r="U40" i="2"/>
  <c r="U39" i="2"/>
  <c r="U38" i="2"/>
  <c r="U37" i="2"/>
  <c r="U36" i="2"/>
  <c r="U32" i="2"/>
  <c r="U31" i="2"/>
  <c r="U30" i="2"/>
  <c r="U29" i="2"/>
  <c r="U28" i="2"/>
  <c r="U27" i="2"/>
  <c r="U24" i="2"/>
  <c r="U23" i="2"/>
  <c r="U22" i="2"/>
  <c r="U21" i="2"/>
  <c r="U20" i="2"/>
  <c r="U16" i="2"/>
  <c r="U15" i="2"/>
  <c r="U14" i="2"/>
  <c r="U13" i="2"/>
  <c r="U12" i="2"/>
  <c r="U11" i="2"/>
  <c r="U5" i="2"/>
  <c r="U6" i="2"/>
  <c r="U7" i="2"/>
  <c r="U8" i="2"/>
  <c r="U4" i="2"/>
</calcChain>
</file>

<file path=xl/sharedStrings.xml><?xml version="1.0" encoding="utf-8"?>
<sst xmlns="http://schemas.openxmlformats.org/spreadsheetml/2006/main" count="275" uniqueCount="51">
  <si>
    <t>5 µl/min 1 mMNaCl 5µM NaAlexa @ 70 V</t>
  </si>
  <si>
    <t>ch4.1</t>
  </si>
  <si>
    <t>C</t>
  </si>
  <si>
    <t>ch4.2</t>
  </si>
  <si>
    <t>D</t>
  </si>
  <si>
    <t>ch4.3</t>
  </si>
  <si>
    <t>ch4.4</t>
  </si>
  <si>
    <t>ch4.5</t>
  </si>
  <si>
    <t>ch4.6</t>
  </si>
  <si>
    <t>NA</t>
  </si>
  <si>
    <t>Chip 4 5 µl/min 1 mMNaCl 5µM NaAlexa @ 70 V</t>
  </si>
  <si>
    <t>ch1</t>
  </si>
  <si>
    <t>ch2</t>
  </si>
  <si>
    <t>ch3</t>
  </si>
  <si>
    <t>ch4</t>
  </si>
  <si>
    <t>ch5</t>
  </si>
  <si>
    <t>ch6</t>
  </si>
  <si>
    <t>3 µl/min 1 mMNaCl 5µM NaAlexa @ 70 V</t>
  </si>
  <si>
    <t>ch5.1</t>
  </si>
  <si>
    <t>ch5.2</t>
  </si>
  <si>
    <t>ch5.3</t>
  </si>
  <si>
    <t>ch5.4</t>
  </si>
  <si>
    <t>ch5.5</t>
  </si>
  <si>
    <t>ch5.6</t>
  </si>
  <si>
    <t>chip 5 3 µl/min 1 mMNaCl 5µM NaAlexa @ 70 V</t>
  </si>
  <si>
    <t>chip 17 3 µl/min 3 µA-2</t>
  </si>
  <si>
    <t>3 uA-2</t>
  </si>
  <si>
    <t>chip 17</t>
  </si>
  <si>
    <t xml:space="preserve">chip 18 3 µl/min 7 µA-6 </t>
  </si>
  <si>
    <t>7 uA-5</t>
  </si>
  <si>
    <t>std</t>
  </si>
  <si>
    <t xml:space="preserve">chip 22 3 µl/min 7 µA-5 </t>
  </si>
  <si>
    <t xml:space="preserve">chip 20 3 µl/min 3 µA-1 </t>
  </si>
  <si>
    <t>3 uA-1</t>
  </si>
  <si>
    <t xml:space="preserve">chip 24 3 µl/min 5 µA-4 </t>
  </si>
  <si>
    <t xml:space="preserve">chip 25 3 µl/min 5 µA-4 </t>
  </si>
  <si>
    <t>5 uA-4 (1) Chip 24</t>
  </si>
  <si>
    <t>5 uA-4 (2) Chip 25</t>
  </si>
  <si>
    <t>7 uA-2</t>
  </si>
  <si>
    <t>chip 16</t>
  </si>
  <si>
    <t>Name sample</t>
  </si>
  <si>
    <t>impedance #1</t>
  </si>
  <si>
    <t>impedance #2</t>
  </si>
  <si>
    <t>MEAN</t>
  </si>
  <si>
    <t>STD</t>
  </si>
  <si>
    <t>backcalculated [C] (mM)</t>
  </si>
  <si>
    <t>status</t>
  </si>
  <si>
    <t>impedance #3</t>
  </si>
  <si>
    <t>impedance #4</t>
  </si>
  <si>
    <t>Channel</t>
  </si>
  <si>
    <t>MEAN IMPEDANCE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</si>
</sst>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3" fontId="0" fillId="2" borderId="0" xfId="0" applyNumberFormat="1" applyFill="1"/>
    <xf numFmtId="0" fontId="1" fillId="2" borderId="0" xfId="0" applyFont="1" applyFill="1"/>
    <xf numFmtId="0" fontId="0" fillId="2" borderId="0" xfId="0" applyFill="1" applyAlignment="1">
      <alignment horizontal="right"/>
    </xf>
    <xf numFmtId="3" fontId="0" fillId="2" borderId="0" xfId="0" applyNumberFormat="1" applyFill="1" applyAlignment="1">
      <alignment horizontal="right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3" fontId="0" fillId="2" borderId="0" xfId="0" applyNumberFormat="1" applyFill="1"/>
    <xf numFmtId="0" fontId="1" fillId="2" borderId="0" xfId="0" applyFont="1" applyFill="1"/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3" fontId="2" fillId="0" borderId="0" xfId="0" applyNumberFormat="1" applyFont="1"/>
    <xf numFmtId="0" fontId="0" fillId="0" borderId="0" xfId="0"/>
    <xf numFmtId="3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/>
    <xf numFmtId="0" fontId="0" fillId="0" borderId="0" xfId="0"/>
    <xf numFmtId="0" fontId="0" fillId="3" borderId="0" xfId="0" applyFill="1" applyBorder="1"/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3" fontId="2" fillId="0" borderId="0" xfId="0" applyNumberFormat="1" applyFont="1"/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3" fontId="2" fillId="0" borderId="0" xfId="0" applyNumberFormat="1" applyFont="1"/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3" fontId="2" fillId="0" borderId="0" xfId="0" applyNumberFormat="1" applyFont="1"/>
    <xf numFmtId="2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/>
    </xf>
    <xf numFmtId="3" fontId="0" fillId="2" borderId="0" xfId="0" applyNumberFormat="1" applyFill="1"/>
    <xf numFmtId="165" fontId="0" fillId="2" borderId="0" xfId="0" applyNumberFormat="1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workbookViewId="0">
      <selection activeCell="G21" sqref="G21"/>
    </sheetView>
  </sheetViews>
  <sheetFormatPr defaultRowHeight="15" x14ac:dyDescent="0.25"/>
  <sheetData>
    <row r="1" spans="1:20" s="97" customFormat="1" x14ac:dyDescent="0.25">
      <c r="A1" s="97" t="s">
        <v>40</v>
      </c>
      <c r="B1" s="97" t="s">
        <v>41</v>
      </c>
      <c r="C1" s="97" t="s">
        <v>42</v>
      </c>
      <c r="D1" s="97" t="s">
        <v>43</v>
      </c>
      <c r="E1" s="97" t="s">
        <v>44</v>
      </c>
      <c r="G1" s="98" t="s">
        <v>45</v>
      </c>
      <c r="H1" s="98" t="s">
        <v>46</v>
      </c>
      <c r="I1" s="97" t="s">
        <v>49</v>
      </c>
      <c r="K1" s="97" t="s">
        <v>40</v>
      </c>
      <c r="L1" s="97" t="s">
        <v>47</v>
      </c>
      <c r="M1" s="97" t="s">
        <v>48</v>
      </c>
      <c r="N1" s="97" t="s">
        <v>43</v>
      </c>
      <c r="O1" s="97" t="s">
        <v>44</v>
      </c>
      <c r="Q1" s="98" t="s">
        <v>45</v>
      </c>
      <c r="R1" s="98" t="s">
        <v>46</v>
      </c>
      <c r="T1" s="97" t="s">
        <v>50</v>
      </c>
    </row>
    <row r="2" spans="1:20" x14ac:dyDescent="0.25">
      <c r="A2" s="21" t="s">
        <v>17</v>
      </c>
      <c r="B2" s="17"/>
      <c r="C2" s="17"/>
      <c r="D2" s="20"/>
      <c r="E2" s="17"/>
      <c r="F2" s="17"/>
      <c r="G2" s="18"/>
      <c r="H2" s="19"/>
      <c r="I2" s="17"/>
      <c r="K2" s="24" t="s">
        <v>24</v>
      </c>
      <c r="L2" s="24"/>
      <c r="M2" s="24"/>
      <c r="N2" s="25"/>
      <c r="O2" s="22"/>
      <c r="P2" s="22"/>
      <c r="Q2" s="26"/>
      <c r="R2" s="23"/>
    </row>
    <row r="3" spans="1:20" x14ac:dyDescent="0.25">
      <c r="A3" s="17" t="s">
        <v>18</v>
      </c>
      <c r="B3" s="20">
        <v>4006</v>
      </c>
      <c r="C3" s="20">
        <v>3835</v>
      </c>
      <c r="D3" s="20">
        <v>3920.5</v>
      </c>
      <c r="E3" s="17">
        <v>120.91525958289962</v>
      </c>
      <c r="F3" s="17">
        <v>6.3879849708649059E-2</v>
      </c>
      <c r="G3" s="18">
        <v>2.0712104629859067</v>
      </c>
      <c r="H3" s="19" t="s">
        <v>2</v>
      </c>
      <c r="I3" s="17">
        <v>1</v>
      </c>
      <c r="K3" s="24" t="s">
        <v>11</v>
      </c>
      <c r="L3" s="27">
        <v>4162</v>
      </c>
      <c r="M3" s="27">
        <v>3959</v>
      </c>
      <c r="N3" s="25">
        <v>4060.5</v>
      </c>
      <c r="O3" s="22">
        <v>143.54267658086914</v>
      </c>
      <c r="P3" s="22"/>
      <c r="Q3" s="26">
        <v>1.9867729792069706</v>
      </c>
      <c r="R3" s="23" t="s">
        <v>2</v>
      </c>
      <c r="T3" s="86">
        <f>AVERAGE(B3,C3,L3,M3)</f>
        <v>3990.5</v>
      </c>
    </row>
    <row r="4" spans="1:20" x14ac:dyDescent="0.25">
      <c r="A4" s="17" t="s">
        <v>19</v>
      </c>
      <c r="B4" s="20">
        <v>11700</v>
      </c>
      <c r="C4" s="20">
        <v>18400</v>
      </c>
      <c r="D4" s="20">
        <v>15050</v>
      </c>
      <c r="E4" s="17">
        <v>4737.615433949868</v>
      </c>
      <c r="F4" s="17">
        <v>0.13220632457364487</v>
      </c>
      <c r="G4" s="18">
        <v>0.41998030709185036</v>
      </c>
      <c r="H4" s="19" t="s">
        <v>4</v>
      </c>
      <c r="I4" s="17">
        <v>2</v>
      </c>
      <c r="K4" s="24" t="s">
        <v>12</v>
      </c>
      <c r="L4" s="25">
        <v>14300</v>
      </c>
      <c r="M4" s="25">
        <v>14300</v>
      </c>
      <c r="N4" s="25">
        <v>14300</v>
      </c>
      <c r="O4" s="22">
        <v>0</v>
      </c>
      <c r="P4" s="22"/>
      <c r="Q4" s="26">
        <v>0.44623537421391651</v>
      </c>
      <c r="R4" s="23" t="s">
        <v>4</v>
      </c>
      <c r="T4" s="86">
        <f t="shared" ref="T4:T8" si="0">AVERAGE(B4,C4,L4,M4)</f>
        <v>14675</v>
      </c>
    </row>
    <row r="5" spans="1:20" x14ac:dyDescent="0.25">
      <c r="A5" s="17" t="s">
        <v>20</v>
      </c>
      <c r="B5" s="20">
        <v>4650</v>
      </c>
      <c r="C5" s="20">
        <v>4660</v>
      </c>
      <c r="D5" s="20">
        <v>4655</v>
      </c>
      <c r="E5" s="17">
        <v>7.0710678118654755</v>
      </c>
      <c r="F5" s="17">
        <v>2.5663855442122452E-3</v>
      </c>
      <c r="G5" s="18">
        <v>1.6894937265714458</v>
      </c>
      <c r="H5" s="19" t="s">
        <v>2</v>
      </c>
      <c r="I5" s="17">
        <v>3</v>
      </c>
      <c r="K5" s="24" t="s">
        <v>13</v>
      </c>
      <c r="L5" s="25">
        <v>4870</v>
      </c>
      <c r="M5" s="25">
        <v>4890</v>
      </c>
      <c r="N5" s="25">
        <v>4880</v>
      </c>
      <c r="O5" s="22">
        <v>14.142135623730951</v>
      </c>
      <c r="P5" s="22"/>
      <c r="Q5" s="26">
        <v>1.5974913275123193</v>
      </c>
      <c r="R5" s="23" t="s">
        <v>2</v>
      </c>
      <c r="T5" s="86">
        <f t="shared" si="0"/>
        <v>4767.5</v>
      </c>
    </row>
    <row r="6" spans="1:20" x14ac:dyDescent="0.25">
      <c r="A6" s="17" t="s">
        <v>21</v>
      </c>
      <c r="B6" s="20">
        <v>12800</v>
      </c>
      <c r="C6" s="20">
        <v>12800</v>
      </c>
      <c r="D6" s="20">
        <v>12800</v>
      </c>
      <c r="E6" s="17">
        <v>0</v>
      </c>
      <c r="F6" s="17">
        <v>0</v>
      </c>
      <c r="G6" s="18">
        <v>0.50892413055103136</v>
      </c>
      <c r="H6" s="19" t="s">
        <v>4</v>
      </c>
      <c r="I6" s="17">
        <v>4</v>
      </c>
      <c r="K6" s="24" t="s">
        <v>14</v>
      </c>
      <c r="L6" s="25">
        <v>10400</v>
      </c>
      <c r="M6" s="25">
        <v>13600</v>
      </c>
      <c r="N6" s="25">
        <v>12000</v>
      </c>
      <c r="O6" s="22">
        <v>2262.7416997969522</v>
      </c>
      <c r="P6" s="22"/>
      <c r="Q6" s="26">
        <v>0.54941666174336079</v>
      </c>
      <c r="R6" s="23" t="s">
        <v>4</v>
      </c>
      <c r="T6" s="86">
        <f t="shared" si="0"/>
        <v>12400</v>
      </c>
    </row>
    <row r="7" spans="1:20" x14ac:dyDescent="0.25">
      <c r="A7" s="17" t="s">
        <v>22</v>
      </c>
      <c r="B7" s="20">
        <v>5840</v>
      </c>
      <c r="C7" s="20">
        <v>5940</v>
      </c>
      <c r="D7" s="20">
        <v>5890</v>
      </c>
      <c r="E7" s="17">
        <v>42.426406871192853</v>
      </c>
      <c r="F7" s="17">
        <v>9.2055355662695876E-3</v>
      </c>
      <c r="G7" s="18">
        <v>1.2779919037203025</v>
      </c>
      <c r="H7" s="19" t="s">
        <v>2</v>
      </c>
      <c r="I7" s="17">
        <v>5</v>
      </c>
      <c r="K7" s="24" t="s">
        <v>15</v>
      </c>
      <c r="L7" s="25">
        <v>6020</v>
      </c>
      <c r="M7" s="25">
        <v>6240</v>
      </c>
      <c r="N7" s="25">
        <v>6130</v>
      </c>
      <c r="O7" s="22">
        <v>0</v>
      </c>
      <c r="P7" s="22"/>
      <c r="Q7" s="26">
        <v>1.2188564589746989</v>
      </c>
      <c r="R7" s="23" t="s">
        <v>2</v>
      </c>
      <c r="T7" s="86">
        <f t="shared" si="0"/>
        <v>6010</v>
      </c>
    </row>
    <row r="8" spans="1:20" x14ac:dyDescent="0.25">
      <c r="A8" s="17" t="s">
        <v>23</v>
      </c>
      <c r="B8" s="20">
        <v>12350</v>
      </c>
      <c r="C8" s="20">
        <v>12290</v>
      </c>
      <c r="D8" s="20">
        <v>12320</v>
      </c>
      <c r="E8" s="17">
        <v>70.710678118654755</v>
      </c>
      <c r="F8" s="17">
        <v>3.056455236876204E-3</v>
      </c>
      <c r="G8" s="18">
        <v>0.5325295912892769</v>
      </c>
      <c r="H8" s="19" t="s">
        <v>4</v>
      </c>
      <c r="I8" s="17">
        <v>6</v>
      </c>
      <c r="K8" s="24" t="s">
        <v>16</v>
      </c>
      <c r="L8" s="25">
        <v>11700</v>
      </c>
      <c r="M8" s="25">
        <v>11700</v>
      </c>
      <c r="N8" s="25">
        <v>11700</v>
      </c>
      <c r="O8" s="22">
        <v>155.56349186104046</v>
      </c>
      <c r="P8" s="22"/>
      <c r="Q8" s="26">
        <v>0.56616756594643192</v>
      </c>
      <c r="R8" s="23" t="s">
        <v>4</v>
      </c>
      <c r="T8" s="86">
        <f t="shared" si="0"/>
        <v>12010</v>
      </c>
    </row>
    <row r="10" spans="1:20" x14ac:dyDescent="0.25">
      <c r="A10" s="5" t="s">
        <v>0</v>
      </c>
      <c r="B10" s="1"/>
      <c r="C10" s="1"/>
      <c r="D10" s="4"/>
      <c r="E10" s="1"/>
      <c r="F10" s="1"/>
      <c r="G10" s="2"/>
      <c r="H10" s="3"/>
      <c r="I10" s="1"/>
      <c r="K10" s="10" t="s">
        <v>10</v>
      </c>
      <c r="L10" s="10"/>
      <c r="M10" s="10"/>
      <c r="N10" s="11"/>
      <c r="O10" s="8"/>
      <c r="P10" s="8"/>
      <c r="Q10" s="12"/>
      <c r="R10" s="9"/>
    </row>
    <row r="11" spans="1:20" x14ac:dyDescent="0.25">
      <c r="A11" s="1" t="s">
        <v>1</v>
      </c>
      <c r="B11" s="4">
        <v>4641</v>
      </c>
      <c r="C11" s="4">
        <v>5000</v>
      </c>
      <c r="D11" s="4">
        <v>4820.5</v>
      </c>
      <c r="E11" s="1">
        <v>253.85133444597056</v>
      </c>
      <c r="F11" s="1">
        <v>8.535831684810552E-2</v>
      </c>
      <c r="G11" s="2">
        <v>1.6209084236816154</v>
      </c>
      <c r="H11" s="3" t="s">
        <v>2</v>
      </c>
      <c r="I11" s="1">
        <v>1</v>
      </c>
      <c r="K11" s="10" t="s">
        <v>11</v>
      </c>
      <c r="L11" s="13">
        <v>4923</v>
      </c>
      <c r="M11" s="13">
        <v>4506</v>
      </c>
      <c r="N11" s="11">
        <v>4714.5</v>
      </c>
      <c r="O11" s="8">
        <v>294.86352775479031</v>
      </c>
      <c r="P11" s="8"/>
      <c r="Q11" s="12">
        <v>1.6642299728878236</v>
      </c>
      <c r="R11" s="9" t="s">
        <v>2</v>
      </c>
      <c r="T11" s="86">
        <f>AVERAGE(B11,C11,L11,M11)</f>
        <v>4767.5</v>
      </c>
    </row>
    <row r="12" spans="1:20" x14ac:dyDescent="0.25">
      <c r="A12" s="1" t="s">
        <v>3</v>
      </c>
      <c r="B12" s="4">
        <v>11389</v>
      </c>
      <c r="C12" s="4">
        <v>11280</v>
      </c>
      <c r="D12" s="4">
        <v>11334.5</v>
      </c>
      <c r="E12" s="1">
        <v>77.074639149333677</v>
      </c>
      <c r="F12" s="1">
        <v>3.9976488868538173E-3</v>
      </c>
      <c r="G12" s="2">
        <v>0.58788924357145456</v>
      </c>
      <c r="H12" s="3" t="s">
        <v>4</v>
      </c>
      <c r="I12" s="1">
        <v>2</v>
      </c>
      <c r="K12" s="10" t="s">
        <v>12</v>
      </c>
      <c r="L12" s="13">
        <v>11195</v>
      </c>
      <c r="M12" s="13">
        <v>11222</v>
      </c>
      <c r="N12" s="11">
        <v>11208.5</v>
      </c>
      <c r="O12" s="8">
        <v>19.091883092036785</v>
      </c>
      <c r="P12" s="8"/>
      <c r="Q12" s="12">
        <v>0.5957369725055679</v>
      </c>
      <c r="R12" s="9" t="s">
        <v>4</v>
      </c>
      <c r="T12" s="86">
        <f t="shared" ref="T12:T16" si="1">AVERAGE(B12,C12,L12,M12)</f>
        <v>11271.5</v>
      </c>
    </row>
    <row r="13" spans="1:20" x14ac:dyDescent="0.25">
      <c r="A13" s="1" t="s">
        <v>5</v>
      </c>
      <c r="B13" s="4">
        <v>5538</v>
      </c>
      <c r="C13" s="4">
        <v>5050</v>
      </c>
      <c r="D13" s="4">
        <v>5294</v>
      </c>
      <c r="E13" s="1">
        <v>345.06810921903519</v>
      </c>
      <c r="F13" s="1">
        <v>9.4538581579375613E-2</v>
      </c>
      <c r="G13" s="2">
        <v>1.4504013483422937</v>
      </c>
      <c r="H13" s="3" t="s">
        <v>2</v>
      </c>
      <c r="I13" s="1">
        <v>3</v>
      </c>
      <c r="K13" s="10" t="s">
        <v>13</v>
      </c>
      <c r="L13" s="13">
        <v>5260</v>
      </c>
      <c r="M13" s="13">
        <v>5669</v>
      </c>
      <c r="N13" s="11">
        <v>5464.5</v>
      </c>
      <c r="O13" s="8">
        <v>289.20667350529794</v>
      </c>
      <c r="P13" s="8"/>
      <c r="Q13" s="12">
        <v>1.3968759333605532</v>
      </c>
      <c r="R13" s="9" t="s">
        <v>2</v>
      </c>
      <c r="T13" s="86">
        <f t="shared" si="1"/>
        <v>5379.25</v>
      </c>
    </row>
    <row r="14" spans="1:20" x14ac:dyDescent="0.25">
      <c r="A14" s="1" t="s">
        <v>6</v>
      </c>
      <c r="B14" s="4">
        <v>9748</v>
      </c>
      <c r="C14" s="4">
        <v>9812</v>
      </c>
      <c r="D14" s="4">
        <v>9780</v>
      </c>
      <c r="E14" s="1">
        <v>45.254833995939045</v>
      </c>
      <c r="F14" s="1">
        <v>3.2405319792441194E-3</v>
      </c>
      <c r="G14" s="2">
        <v>0.70030977817422591</v>
      </c>
      <c r="H14" s="3" t="s">
        <v>4</v>
      </c>
      <c r="I14" s="1">
        <v>4</v>
      </c>
      <c r="K14" s="10" t="s">
        <v>14</v>
      </c>
      <c r="L14" s="13">
        <v>8408</v>
      </c>
      <c r="M14" s="13">
        <v>10526</v>
      </c>
      <c r="N14" s="11">
        <v>9467</v>
      </c>
      <c r="O14" s="8">
        <v>1497.6521625531077</v>
      </c>
      <c r="P14" s="8"/>
      <c r="Q14" s="12">
        <v>0.72785953858456864</v>
      </c>
      <c r="R14" s="9" t="s">
        <v>4</v>
      </c>
      <c r="T14" s="86">
        <f t="shared" si="1"/>
        <v>9623.5</v>
      </c>
    </row>
    <row r="15" spans="1:20" x14ac:dyDescent="0.25">
      <c r="A15" s="1" t="s">
        <v>7</v>
      </c>
      <c r="B15" s="4">
        <v>6489</v>
      </c>
      <c r="C15" s="4">
        <v>4996</v>
      </c>
      <c r="D15" s="4">
        <v>5742.5</v>
      </c>
      <c r="E15" s="1">
        <v>1055.7104243115155</v>
      </c>
      <c r="F15" s="1">
        <v>0.2421238086447382</v>
      </c>
      <c r="G15" s="2">
        <v>1.3170240049956499</v>
      </c>
      <c r="H15" s="3" t="s">
        <v>2</v>
      </c>
      <c r="I15" s="1">
        <v>5</v>
      </c>
      <c r="K15" s="10" t="s">
        <v>15</v>
      </c>
      <c r="L15" s="13">
        <v>5231</v>
      </c>
      <c r="M15" s="13">
        <v>4789</v>
      </c>
      <c r="N15" s="11">
        <v>5010</v>
      </c>
      <c r="O15" s="8">
        <v>312.54119728445403</v>
      </c>
      <c r="P15" s="8"/>
      <c r="Q15" s="12">
        <v>1.5484391353977678</v>
      </c>
      <c r="R15" s="9" t="s">
        <v>2</v>
      </c>
      <c r="T15" s="86">
        <f t="shared" si="1"/>
        <v>5376.25</v>
      </c>
    </row>
    <row r="16" spans="1:20" x14ac:dyDescent="0.25">
      <c r="A16" s="1" t="s">
        <v>8</v>
      </c>
      <c r="B16" s="6" t="s">
        <v>9</v>
      </c>
      <c r="C16" s="6" t="s">
        <v>9</v>
      </c>
      <c r="D16" s="7" t="s">
        <v>9</v>
      </c>
      <c r="E16" s="6" t="s">
        <v>9</v>
      </c>
      <c r="F16" s="1"/>
      <c r="G16" s="2" t="s">
        <v>9</v>
      </c>
      <c r="H16" s="3" t="s">
        <v>4</v>
      </c>
      <c r="I16" s="1">
        <v>6</v>
      </c>
      <c r="K16" s="10" t="s">
        <v>16</v>
      </c>
      <c r="L16" s="14" t="s">
        <v>9</v>
      </c>
      <c r="M16" s="14" t="s">
        <v>9</v>
      </c>
      <c r="N16" s="15" t="s">
        <v>9</v>
      </c>
      <c r="O16" s="16" t="s">
        <v>9</v>
      </c>
      <c r="P16" s="8"/>
      <c r="Q16" s="12" t="s">
        <v>9</v>
      </c>
      <c r="R16" s="9" t="s">
        <v>4</v>
      </c>
      <c r="T16" s="86" t="e">
        <f t="shared" si="1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opLeftCell="A4" workbookViewId="0">
      <selection activeCell="U43" sqref="U43:U48"/>
    </sheetView>
  </sheetViews>
  <sheetFormatPr defaultRowHeight="15" x14ac:dyDescent="0.25"/>
  <sheetData>
    <row r="1" spans="1:21" x14ac:dyDescent="0.25">
      <c r="A1" s="97" t="s">
        <v>40</v>
      </c>
      <c r="B1" s="97" t="s">
        <v>47</v>
      </c>
      <c r="C1" s="97" t="s">
        <v>48</v>
      </c>
      <c r="D1" s="97" t="s">
        <v>43</v>
      </c>
      <c r="E1" s="97" t="s">
        <v>44</v>
      </c>
      <c r="F1" s="97"/>
      <c r="G1" s="98" t="s">
        <v>45</v>
      </c>
      <c r="H1" s="98" t="s">
        <v>46</v>
      </c>
      <c r="J1" s="97" t="s">
        <v>40</v>
      </c>
      <c r="K1" s="97" t="s">
        <v>41</v>
      </c>
      <c r="L1" s="97" t="s">
        <v>42</v>
      </c>
      <c r="M1" s="97" t="s">
        <v>43</v>
      </c>
      <c r="N1" s="97" t="s">
        <v>44</v>
      </c>
      <c r="O1" s="97"/>
      <c r="P1" s="98" t="s">
        <v>45</v>
      </c>
      <c r="Q1" s="98" t="s">
        <v>46</v>
      </c>
      <c r="R1" t="s">
        <v>49</v>
      </c>
      <c r="U1" s="97" t="s">
        <v>50</v>
      </c>
    </row>
    <row r="2" spans="1:21" x14ac:dyDescent="0.25">
      <c r="A2" s="43" t="s">
        <v>25</v>
      </c>
      <c r="B2" s="41"/>
      <c r="C2" s="41"/>
      <c r="D2" s="41"/>
      <c r="E2" s="41"/>
      <c r="F2" s="41"/>
      <c r="G2" s="45"/>
      <c r="H2" s="41"/>
      <c r="J2" s="72" t="s">
        <v>26</v>
      </c>
      <c r="K2" s="72" t="s">
        <v>27</v>
      </c>
      <c r="L2" s="72"/>
      <c r="M2" s="74"/>
      <c r="N2" s="72"/>
      <c r="O2" s="72"/>
      <c r="P2" s="75"/>
      <c r="Q2" s="73"/>
      <c r="R2" s="72"/>
      <c r="S2" s="40"/>
    </row>
    <row r="3" spans="1:21" x14ac:dyDescent="0.25">
      <c r="A3" s="43" t="s">
        <v>11</v>
      </c>
      <c r="B3" s="44" t="s">
        <v>9</v>
      </c>
      <c r="C3" s="44" t="s">
        <v>9</v>
      </c>
      <c r="D3" s="44" t="s">
        <v>9</v>
      </c>
      <c r="E3" s="41" t="s">
        <v>9</v>
      </c>
      <c r="F3" s="44"/>
      <c r="G3" s="45" t="s">
        <v>9</v>
      </c>
      <c r="H3" s="42" t="s">
        <v>9</v>
      </c>
      <c r="J3" s="72" t="s">
        <v>11</v>
      </c>
      <c r="K3" s="72" t="s">
        <v>9</v>
      </c>
      <c r="L3" s="72" t="s">
        <v>9</v>
      </c>
      <c r="M3" s="72"/>
      <c r="N3" s="72"/>
      <c r="O3" s="72"/>
      <c r="P3" s="75"/>
      <c r="Q3" s="73"/>
      <c r="R3" s="72">
        <v>1</v>
      </c>
      <c r="S3" s="40"/>
      <c r="U3" s="86" t="s">
        <v>9</v>
      </c>
    </row>
    <row r="4" spans="1:21" x14ac:dyDescent="0.25">
      <c r="A4" s="43" t="s">
        <v>12</v>
      </c>
      <c r="B4" s="41">
        <v>4310</v>
      </c>
      <c r="C4" s="41">
        <v>4750</v>
      </c>
      <c r="D4" s="44">
        <v>4530</v>
      </c>
      <c r="E4" s="41">
        <v>311.12698372208092</v>
      </c>
      <c r="F4" s="41"/>
      <c r="G4" s="45">
        <v>1.7449367739820869</v>
      </c>
      <c r="H4" s="42" t="s">
        <v>2</v>
      </c>
      <c r="J4" s="72" t="s">
        <v>12</v>
      </c>
      <c r="K4" s="74">
        <v>4190</v>
      </c>
      <c r="L4" s="74">
        <v>5120</v>
      </c>
      <c r="M4" s="74">
        <v>4655</v>
      </c>
      <c r="N4" s="72">
        <v>657.60930650348917</v>
      </c>
      <c r="O4" s="72"/>
      <c r="P4" s="75">
        <v>1.6894937265714458</v>
      </c>
      <c r="Q4" s="73" t="s">
        <v>2</v>
      </c>
      <c r="R4" s="72">
        <v>2</v>
      </c>
      <c r="S4" s="40"/>
      <c r="U4" s="86">
        <f>AVERAGE(B4,C4,K4,L4)</f>
        <v>4592.5</v>
      </c>
    </row>
    <row r="5" spans="1:21" x14ac:dyDescent="0.25">
      <c r="A5" s="43" t="s">
        <v>13</v>
      </c>
      <c r="B5" s="44">
        <v>13100</v>
      </c>
      <c r="C5" s="44">
        <v>13200</v>
      </c>
      <c r="D5" s="44">
        <v>13150</v>
      </c>
      <c r="E5" s="41">
        <v>70.710678118654755</v>
      </c>
      <c r="F5" s="41"/>
      <c r="G5" s="45">
        <v>0.49289602659458231</v>
      </c>
      <c r="H5" s="42" t="s">
        <v>4</v>
      </c>
      <c r="J5" s="72" t="s">
        <v>13</v>
      </c>
      <c r="K5" s="74">
        <v>13300</v>
      </c>
      <c r="L5" s="74">
        <v>15400</v>
      </c>
      <c r="M5" s="74">
        <v>14350</v>
      </c>
      <c r="N5" s="72">
        <v>1484.9242404917497</v>
      </c>
      <c r="O5" s="72"/>
      <c r="P5" s="75">
        <v>0.44439157571778498</v>
      </c>
      <c r="Q5" s="73" t="s">
        <v>4</v>
      </c>
      <c r="R5" s="72">
        <v>3</v>
      </c>
      <c r="S5" s="40"/>
      <c r="U5" s="86">
        <f t="shared" ref="U5:U8" si="0">AVERAGE(B5,C5,K5,L5)</f>
        <v>13750</v>
      </c>
    </row>
    <row r="6" spans="1:21" x14ac:dyDescent="0.25">
      <c r="A6" s="43" t="s">
        <v>14</v>
      </c>
      <c r="B6" s="41">
        <v>4590</v>
      </c>
      <c r="C6" s="41">
        <v>5490</v>
      </c>
      <c r="D6" s="44">
        <v>5040</v>
      </c>
      <c r="E6" s="41">
        <v>636.3961030678928</v>
      </c>
      <c r="F6" s="41"/>
      <c r="G6" s="45">
        <v>1.5375117539516403</v>
      </c>
      <c r="H6" s="42" t="s">
        <v>2</v>
      </c>
      <c r="J6" s="72" t="s">
        <v>14</v>
      </c>
      <c r="K6" s="74">
        <v>4960</v>
      </c>
      <c r="L6" s="74">
        <v>5560</v>
      </c>
      <c r="M6" s="74">
        <v>5260</v>
      </c>
      <c r="N6" s="72">
        <v>424.26406871192853</v>
      </c>
      <c r="O6" s="72"/>
      <c r="P6" s="75">
        <v>1.461529285543943</v>
      </c>
      <c r="Q6" s="73" t="s">
        <v>2</v>
      </c>
      <c r="R6" s="72">
        <v>4</v>
      </c>
      <c r="S6" s="40"/>
      <c r="U6" s="86">
        <f t="shared" si="0"/>
        <v>5150</v>
      </c>
    </row>
    <row r="7" spans="1:21" x14ac:dyDescent="0.25">
      <c r="A7" s="43" t="s">
        <v>15</v>
      </c>
      <c r="B7" s="44">
        <v>14600</v>
      </c>
      <c r="C7" s="44">
        <v>19400</v>
      </c>
      <c r="D7" s="44">
        <v>17000</v>
      </c>
      <c r="E7" s="41">
        <v>3394.1125496954282</v>
      </c>
      <c r="F7" s="41"/>
      <c r="G7" s="45">
        <v>0.36346459776847706</v>
      </c>
      <c r="H7" s="42" t="s">
        <v>4</v>
      </c>
      <c r="J7" s="72" t="s">
        <v>15</v>
      </c>
      <c r="K7" s="74">
        <v>18300</v>
      </c>
      <c r="L7" s="74">
        <v>18350</v>
      </c>
      <c r="M7" s="74">
        <v>18325</v>
      </c>
      <c r="N7" s="72">
        <v>35.355339059327378</v>
      </c>
      <c r="O7" s="72"/>
      <c r="P7" s="75">
        <v>0.33250376108203089</v>
      </c>
      <c r="Q7" s="73" t="s">
        <v>4</v>
      </c>
      <c r="R7" s="72">
        <v>5</v>
      </c>
      <c r="S7" s="40"/>
      <c r="U7" s="86">
        <f t="shared" si="0"/>
        <v>17662.5</v>
      </c>
    </row>
    <row r="8" spans="1:21" x14ac:dyDescent="0.25">
      <c r="A8" s="43" t="s">
        <v>16</v>
      </c>
      <c r="B8" s="41">
        <v>5660</v>
      </c>
      <c r="C8" s="41">
        <v>4870</v>
      </c>
      <c r="D8" s="44">
        <v>5265</v>
      </c>
      <c r="E8" s="41">
        <v>558.61435713737251</v>
      </c>
      <c r="F8" s="41"/>
      <c r="G8" s="45">
        <v>1.4598829696966504</v>
      </c>
      <c r="H8" s="42" t="s">
        <v>2</v>
      </c>
      <c r="J8" s="72" t="s">
        <v>16</v>
      </c>
      <c r="K8" s="74">
        <v>5540</v>
      </c>
      <c r="L8" s="74">
        <v>4400</v>
      </c>
      <c r="M8" s="74">
        <v>4970</v>
      </c>
      <c r="N8" s="72">
        <v>806.10173055266421</v>
      </c>
      <c r="O8" s="72"/>
      <c r="P8" s="75">
        <v>1.5632334490557207</v>
      </c>
      <c r="Q8" s="73" t="s">
        <v>2</v>
      </c>
      <c r="R8" s="72">
        <v>6</v>
      </c>
      <c r="S8" s="40"/>
      <c r="U8" s="86">
        <f t="shared" si="0"/>
        <v>5117.5</v>
      </c>
    </row>
    <row r="9" spans="1:21" x14ac:dyDescent="0.25">
      <c r="K9" s="40"/>
      <c r="L9" s="40"/>
      <c r="M9" s="40"/>
      <c r="N9" s="40"/>
      <c r="O9" s="40"/>
      <c r="P9" s="40"/>
      <c r="Q9" s="40"/>
      <c r="R9" s="40"/>
      <c r="S9" s="40"/>
    </row>
    <row r="10" spans="1:21" s="38" customFormat="1" x14ac:dyDescent="0.25">
      <c r="A10" s="46" t="s">
        <v>32</v>
      </c>
      <c r="B10" s="48"/>
      <c r="C10" s="48"/>
      <c r="D10" s="49"/>
      <c r="E10" s="46"/>
      <c r="F10" s="46"/>
      <c r="G10" s="50"/>
      <c r="H10" s="47"/>
      <c r="J10" s="84" t="s">
        <v>33</v>
      </c>
      <c r="K10" s="84"/>
      <c r="L10" s="84"/>
      <c r="M10" s="86"/>
      <c r="N10" s="84"/>
      <c r="O10" s="84" t="s">
        <v>30</v>
      </c>
      <c r="P10" s="87"/>
      <c r="Q10" s="85"/>
      <c r="R10" s="84"/>
      <c r="S10" s="40"/>
    </row>
    <row r="11" spans="1:21" s="38" customFormat="1" x14ac:dyDescent="0.25">
      <c r="A11" s="48" t="s">
        <v>11</v>
      </c>
      <c r="B11" s="51">
        <v>12980</v>
      </c>
      <c r="C11" s="51">
        <v>12980</v>
      </c>
      <c r="D11" s="49">
        <v>12980</v>
      </c>
      <c r="E11" s="46">
        <v>0</v>
      </c>
      <c r="F11" s="52"/>
      <c r="G11" s="50">
        <v>0.5005630968813285</v>
      </c>
      <c r="H11" s="47" t="s">
        <v>4</v>
      </c>
      <c r="J11" s="84" t="s">
        <v>11</v>
      </c>
      <c r="K11" s="86">
        <v>15079</v>
      </c>
      <c r="L11" s="86">
        <v>14994</v>
      </c>
      <c r="M11" s="86">
        <v>15036.5</v>
      </c>
      <c r="N11" s="89">
        <v>-60.104076400856542</v>
      </c>
      <c r="O11" s="88">
        <v>-1.6805383308962317E-3</v>
      </c>
      <c r="P11" s="90">
        <v>0.42042763362654506</v>
      </c>
      <c r="Q11" s="85" t="s">
        <v>4</v>
      </c>
      <c r="R11" s="84">
        <v>1</v>
      </c>
      <c r="S11" s="39"/>
      <c r="U11" s="86">
        <f>AVERAGE(B11,C11,K11,L11)</f>
        <v>14008.25</v>
      </c>
    </row>
    <row r="12" spans="1:21" s="38" customFormat="1" x14ac:dyDescent="0.25">
      <c r="A12" s="48" t="s">
        <v>12</v>
      </c>
      <c r="B12" s="49">
        <v>4782</v>
      </c>
      <c r="C12" s="49">
        <v>4818</v>
      </c>
      <c r="D12" s="49">
        <v>4800</v>
      </c>
      <c r="E12" s="46">
        <v>25.45584412271571</v>
      </c>
      <c r="F12" s="52"/>
      <c r="G12" s="50">
        <v>1.6291235834290625</v>
      </c>
      <c r="H12" s="47" t="s">
        <v>2</v>
      </c>
      <c r="J12" s="84" t="s">
        <v>12</v>
      </c>
      <c r="K12" s="86">
        <v>5227</v>
      </c>
      <c r="L12" s="86">
        <v>4447</v>
      </c>
      <c r="M12" s="86">
        <v>4837</v>
      </c>
      <c r="N12" s="89">
        <v>551.54328932550709</v>
      </c>
      <c r="O12" s="88">
        <v>0.18407788547314102</v>
      </c>
      <c r="P12" s="90">
        <v>1.6143514920151631</v>
      </c>
      <c r="Q12" s="85" t="s">
        <v>2</v>
      </c>
      <c r="R12" s="84">
        <v>2</v>
      </c>
      <c r="S12" s="39"/>
      <c r="U12" s="86">
        <f t="shared" ref="U12:U16" si="1">AVERAGE(B12,C12,K12,L12)</f>
        <v>4818.5</v>
      </c>
    </row>
    <row r="13" spans="1:21" s="38" customFormat="1" x14ac:dyDescent="0.25">
      <c r="A13" s="48" t="s">
        <v>13</v>
      </c>
      <c r="B13" s="49">
        <v>19927</v>
      </c>
      <c r="C13" s="49">
        <v>19857</v>
      </c>
      <c r="D13" s="49">
        <v>19892</v>
      </c>
      <c r="E13" s="46">
        <v>49.497474683058329</v>
      </c>
      <c r="F13" s="52"/>
      <c r="G13" s="50">
        <v>0.30166543078445712</v>
      </c>
      <c r="H13" s="47" t="s">
        <v>4</v>
      </c>
      <c r="J13" s="84" t="s">
        <v>13</v>
      </c>
      <c r="K13" s="86">
        <v>17446</v>
      </c>
      <c r="L13" s="86">
        <v>23545</v>
      </c>
      <c r="M13" s="86">
        <v>20495.5</v>
      </c>
      <c r="N13" s="89">
        <v>4312.6442584567531</v>
      </c>
      <c r="O13" s="88">
        <v>6.1265106563022247E-2</v>
      </c>
      <c r="P13" s="90">
        <v>0.2911575628108381</v>
      </c>
      <c r="Q13" s="85" t="s">
        <v>4</v>
      </c>
      <c r="R13" s="84">
        <v>3</v>
      </c>
      <c r="S13" s="39"/>
      <c r="U13" s="86">
        <f t="shared" si="1"/>
        <v>20193.75</v>
      </c>
    </row>
    <row r="14" spans="1:21" s="38" customFormat="1" x14ac:dyDescent="0.25">
      <c r="A14" s="48" t="s">
        <v>14</v>
      </c>
      <c r="B14" s="49">
        <v>4521</v>
      </c>
      <c r="C14" s="49">
        <v>4296</v>
      </c>
      <c r="D14" s="49">
        <v>4408.5</v>
      </c>
      <c r="E14" s="46">
        <v>159.0990257669732</v>
      </c>
      <c r="F14" s="52"/>
      <c r="G14" s="50">
        <v>1.8021297240317915</v>
      </c>
      <c r="H14" s="47" t="s">
        <v>2</v>
      </c>
      <c r="J14" s="84" t="s">
        <v>14</v>
      </c>
      <c r="K14" s="86">
        <v>4387</v>
      </c>
      <c r="L14" s="86">
        <v>4432</v>
      </c>
      <c r="M14" s="86">
        <v>4409.5</v>
      </c>
      <c r="N14" s="89">
        <v>31.81980515339464</v>
      </c>
      <c r="O14" s="88">
        <v>1.3001018376822014E-2</v>
      </c>
      <c r="P14" s="90">
        <v>1.8016449269954355</v>
      </c>
      <c r="Q14" s="85" t="s">
        <v>2</v>
      </c>
      <c r="R14" s="84">
        <v>4</v>
      </c>
      <c r="S14" s="39"/>
      <c r="U14" s="86">
        <f t="shared" si="1"/>
        <v>4409</v>
      </c>
    </row>
    <row r="15" spans="1:21" s="38" customFormat="1" x14ac:dyDescent="0.25">
      <c r="A15" s="48" t="s">
        <v>15</v>
      </c>
      <c r="B15" s="49">
        <v>19285</v>
      </c>
      <c r="C15" s="49">
        <v>26321</v>
      </c>
      <c r="D15" s="49">
        <v>22803</v>
      </c>
      <c r="E15" s="46">
        <v>21.920310216782973</v>
      </c>
      <c r="F15" s="52"/>
      <c r="G15" s="50">
        <v>0.25654613607721993</v>
      </c>
      <c r="H15" s="47" t="s">
        <v>4</v>
      </c>
      <c r="J15" s="84" t="s">
        <v>15</v>
      </c>
      <c r="K15" s="86">
        <v>22481</v>
      </c>
      <c r="L15" s="86">
        <v>31042</v>
      </c>
      <c r="M15" s="86">
        <v>26761.5</v>
      </c>
      <c r="N15" s="89">
        <v>6053.5411537380332</v>
      </c>
      <c r="O15" s="88">
        <v>4.7995328374588184E-2</v>
      </c>
      <c r="P15" s="90">
        <v>0.21217778944203824</v>
      </c>
      <c r="Q15" s="85" t="s">
        <v>4</v>
      </c>
      <c r="R15" s="84">
        <v>5</v>
      </c>
      <c r="S15" s="39"/>
      <c r="U15" s="86">
        <f t="shared" si="1"/>
        <v>24782.25</v>
      </c>
    </row>
    <row r="16" spans="1:21" x14ac:dyDescent="0.25">
      <c r="A16" s="48" t="s">
        <v>16</v>
      </c>
      <c r="B16" s="49">
        <v>4193</v>
      </c>
      <c r="C16" s="49">
        <v>4224</v>
      </c>
      <c r="D16" s="49">
        <v>4208.5</v>
      </c>
      <c r="E16" s="46">
        <v>4975.2033124285481</v>
      </c>
      <c r="F16" s="52"/>
      <c r="G16" s="50">
        <v>1.9041660102537261</v>
      </c>
      <c r="H16" s="47" t="s">
        <v>2</v>
      </c>
      <c r="J16" s="84" t="s">
        <v>16</v>
      </c>
      <c r="K16" s="86">
        <v>4545</v>
      </c>
      <c r="L16" s="86">
        <v>4041</v>
      </c>
      <c r="M16" s="86">
        <v>4293</v>
      </c>
      <c r="N16" s="89">
        <v>356.38181771801993</v>
      </c>
      <c r="O16" s="88">
        <v>0.15438958201983494</v>
      </c>
      <c r="P16" s="90">
        <v>1.8597875723715354</v>
      </c>
      <c r="Q16" s="85" t="s">
        <v>2</v>
      </c>
      <c r="R16" s="84">
        <v>6</v>
      </c>
      <c r="S16" s="39"/>
      <c r="U16" s="86">
        <f t="shared" si="1"/>
        <v>4250.75</v>
      </c>
    </row>
    <row r="17" spans="1:21" x14ac:dyDescent="0.25">
      <c r="B17" s="28"/>
      <c r="C17" s="28"/>
      <c r="D17" s="29"/>
      <c r="E17" s="28"/>
      <c r="F17" s="28"/>
      <c r="G17" s="30"/>
      <c r="H17" s="28"/>
    </row>
    <row r="18" spans="1:21" x14ac:dyDescent="0.25">
      <c r="A18" s="53" t="s">
        <v>34</v>
      </c>
      <c r="B18" s="55"/>
      <c r="C18" s="55"/>
      <c r="D18" s="56"/>
      <c r="E18" s="53"/>
      <c r="F18" s="59"/>
      <c r="G18" s="57"/>
      <c r="H18" s="54"/>
      <c r="J18" s="76" t="s">
        <v>36</v>
      </c>
      <c r="K18" s="76"/>
      <c r="L18" s="76"/>
      <c r="M18" s="78"/>
      <c r="N18" s="76"/>
      <c r="O18" s="76"/>
      <c r="P18" s="79"/>
      <c r="Q18" s="77"/>
      <c r="R18" s="76"/>
    </row>
    <row r="19" spans="1:21" x14ac:dyDescent="0.25">
      <c r="A19" s="55" t="s">
        <v>11</v>
      </c>
      <c r="B19" s="56" t="s">
        <v>9</v>
      </c>
      <c r="C19" s="56" t="s">
        <v>9</v>
      </c>
      <c r="D19" s="56" t="s">
        <v>9</v>
      </c>
      <c r="E19" s="53" t="s">
        <v>9</v>
      </c>
      <c r="F19" s="59"/>
      <c r="G19" s="57" t="s">
        <v>9</v>
      </c>
      <c r="H19" s="54" t="s">
        <v>9</v>
      </c>
      <c r="J19" s="76" t="s">
        <v>11</v>
      </c>
      <c r="K19" s="76" t="s">
        <v>9</v>
      </c>
      <c r="L19" s="76" t="s">
        <v>9</v>
      </c>
      <c r="M19" s="78"/>
      <c r="N19" s="76"/>
      <c r="O19" s="76"/>
      <c r="P19" s="79"/>
      <c r="Q19" s="77"/>
      <c r="R19" s="76">
        <v>1</v>
      </c>
      <c r="U19" s="86" t="s">
        <v>9</v>
      </c>
    </row>
    <row r="20" spans="1:21" x14ac:dyDescent="0.25">
      <c r="A20" s="55" t="s">
        <v>12</v>
      </c>
      <c r="B20" s="56">
        <v>4420</v>
      </c>
      <c r="C20" s="56">
        <v>4480</v>
      </c>
      <c r="D20" s="56">
        <v>4450</v>
      </c>
      <c r="E20" s="53">
        <v>42.426406871192853</v>
      </c>
      <c r="F20" s="59"/>
      <c r="G20" s="57">
        <v>1.7822106893450538</v>
      </c>
      <c r="H20" s="54" t="s">
        <v>2</v>
      </c>
      <c r="J20" s="76" t="s">
        <v>12</v>
      </c>
      <c r="K20" s="76">
        <v>4291</v>
      </c>
      <c r="L20" s="76">
        <v>4345</v>
      </c>
      <c r="M20" s="78">
        <v>4318</v>
      </c>
      <c r="N20" s="76">
        <v>38.183766184073569</v>
      </c>
      <c r="O20" s="76"/>
      <c r="P20" s="79">
        <v>1.8470214629977102</v>
      </c>
      <c r="Q20" s="77" t="s">
        <v>2</v>
      </c>
      <c r="R20" s="76">
        <v>2</v>
      </c>
      <c r="U20" s="86">
        <f t="shared" ref="U20:U24" si="2">AVERAGE(B20,C20,K20,L20)</f>
        <v>4384</v>
      </c>
    </row>
    <row r="21" spans="1:21" x14ac:dyDescent="0.25">
      <c r="A21" s="55" t="s">
        <v>13</v>
      </c>
      <c r="B21" s="56">
        <v>30100</v>
      </c>
      <c r="C21" s="56">
        <v>30100</v>
      </c>
      <c r="D21" s="56">
        <v>30100</v>
      </c>
      <c r="E21" s="53">
        <v>0</v>
      </c>
      <c r="F21" s="59"/>
      <c r="G21" s="57">
        <v>0.18455899601202511</v>
      </c>
      <c r="H21" s="54" t="s">
        <v>4</v>
      </c>
      <c r="J21" s="76" t="s">
        <v>13</v>
      </c>
      <c r="K21" s="76">
        <v>50958</v>
      </c>
      <c r="L21" s="76">
        <v>27156</v>
      </c>
      <c r="M21" s="78">
        <v>39057</v>
      </c>
      <c r="N21" s="76">
        <v>16830.555605802205</v>
      </c>
      <c r="O21" s="76"/>
      <c r="P21" s="79">
        <v>0.13549806717334539</v>
      </c>
      <c r="Q21" s="77" t="s">
        <v>4</v>
      </c>
      <c r="R21" s="76">
        <v>3</v>
      </c>
      <c r="U21" s="86">
        <f t="shared" si="2"/>
        <v>34578.5</v>
      </c>
    </row>
    <row r="22" spans="1:21" x14ac:dyDescent="0.25">
      <c r="A22" s="55" t="s">
        <v>14</v>
      </c>
      <c r="B22" s="56">
        <v>4090</v>
      </c>
      <c r="C22" s="56">
        <v>4380</v>
      </c>
      <c r="D22" s="56">
        <v>4235</v>
      </c>
      <c r="E22" s="53">
        <v>205.06096654409879</v>
      </c>
      <c r="F22" s="59"/>
      <c r="G22" s="57">
        <v>1.890040110130832</v>
      </c>
      <c r="H22" s="54" t="s">
        <v>2</v>
      </c>
      <c r="J22" s="76" t="s">
        <v>14</v>
      </c>
      <c r="K22" s="76">
        <v>4253</v>
      </c>
      <c r="L22" s="76">
        <v>4307</v>
      </c>
      <c r="M22" s="78">
        <v>4280</v>
      </c>
      <c r="N22" s="76">
        <v>38.183766184073569</v>
      </c>
      <c r="O22" s="76"/>
      <c r="P22" s="79">
        <v>1.8664904002553149</v>
      </c>
      <c r="Q22" s="77" t="s">
        <v>2</v>
      </c>
      <c r="R22" s="76">
        <v>4</v>
      </c>
      <c r="U22" s="86">
        <f t="shared" si="2"/>
        <v>4257.5</v>
      </c>
    </row>
    <row r="23" spans="1:21" x14ac:dyDescent="0.25">
      <c r="A23" s="55" t="s">
        <v>15</v>
      </c>
      <c r="B23" s="56">
        <v>32900</v>
      </c>
      <c r="C23" s="56">
        <v>33000</v>
      </c>
      <c r="D23" s="56">
        <v>32950</v>
      </c>
      <c r="E23" s="53">
        <v>756.60425586960582</v>
      </c>
      <c r="F23" s="59"/>
      <c r="G23" s="57">
        <v>0.16577885719663485</v>
      </c>
      <c r="H23" s="54" t="s">
        <v>4</v>
      </c>
      <c r="J23" s="76" t="s">
        <v>15</v>
      </c>
      <c r="K23" s="76">
        <v>40270</v>
      </c>
      <c r="L23" s="76">
        <v>30705</v>
      </c>
      <c r="M23" s="78">
        <v>35487.5</v>
      </c>
      <c r="N23" s="76">
        <v>6763.4763620493268</v>
      </c>
      <c r="O23" s="76"/>
      <c r="P23" s="79">
        <v>0.15181284419792826</v>
      </c>
      <c r="Q23" s="77" t="s">
        <v>4</v>
      </c>
      <c r="R23" s="76">
        <v>5</v>
      </c>
      <c r="U23" s="86">
        <f t="shared" si="2"/>
        <v>34218.75</v>
      </c>
    </row>
    <row r="24" spans="1:21" x14ac:dyDescent="0.25">
      <c r="A24" s="55" t="s">
        <v>16</v>
      </c>
      <c r="B24" s="56">
        <v>4630</v>
      </c>
      <c r="C24" s="56">
        <v>3560</v>
      </c>
      <c r="D24" s="56">
        <v>4095</v>
      </c>
      <c r="E24" s="53">
        <v>70.710678118654755</v>
      </c>
      <c r="F24" s="59"/>
      <c r="G24" s="57">
        <v>1.9669328622514164</v>
      </c>
      <c r="H24" s="54" t="s">
        <v>2</v>
      </c>
      <c r="J24" s="76" t="s">
        <v>16</v>
      </c>
      <c r="K24" s="76">
        <v>4350</v>
      </c>
      <c r="L24" s="76">
        <v>4395</v>
      </c>
      <c r="M24" s="78">
        <v>4372.5</v>
      </c>
      <c r="N24" s="76">
        <v>31.81980515339464</v>
      </c>
      <c r="O24" s="76"/>
      <c r="P24" s="79">
        <v>1.819743937505174</v>
      </c>
      <c r="Q24" s="77" t="s">
        <v>2</v>
      </c>
      <c r="R24" s="76">
        <v>6</v>
      </c>
      <c r="U24" s="86">
        <f t="shared" si="2"/>
        <v>4233.75</v>
      </c>
    </row>
    <row r="25" spans="1:21" x14ac:dyDescent="0.25">
      <c r="A25" s="53"/>
      <c r="B25" s="53"/>
      <c r="C25" s="53"/>
      <c r="D25" s="53"/>
      <c r="E25" s="53"/>
      <c r="F25" s="59"/>
      <c r="G25" s="53"/>
      <c r="H25" s="53"/>
      <c r="I25" s="31"/>
      <c r="K25" s="32"/>
      <c r="L25" s="34"/>
      <c r="M25" s="34"/>
      <c r="N25" s="35"/>
      <c r="O25" s="32"/>
      <c r="P25" s="37"/>
      <c r="Q25" s="36"/>
      <c r="R25" s="33"/>
    </row>
    <row r="26" spans="1:21" x14ac:dyDescent="0.25">
      <c r="A26" s="53" t="s">
        <v>35</v>
      </c>
      <c r="B26" s="55"/>
      <c r="C26" s="55"/>
      <c r="D26" s="56"/>
      <c r="E26" s="53"/>
      <c r="F26" s="59"/>
      <c r="G26" s="57"/>
      <c r="H26" s="54"/>
      <c r="I26" s="31"/>
      <c r="J26" s="80" t="s">
        <v>37</v>
      </c>
      <c r="K26" s="80"/>
      <c r="L26" s="80"/>
      <c r="M26" s="80"/>
      <c r="N26" s="80"/>
      <c r="O26" s="80"/>
      <c r="P26" s="83"/>
      <c r="Q26" s="80"/>
      <c r="R26" s="80"/>
    </row>
    <row r="27" spans="1:21" x14ac:dyDescent="0.25">
      <c r="A27" s="55" t="s">
        <v>11</v>
      </c>
      <c r="B27" s="58">
        <v>9300</v>
      </c>
      <c r="C27" s="58">
        <v>12014</v>
      </c>
      <c r="D27" s="56">
        <v>10657</v>
      </c>
      <c r="E27" s="53">
        <v>1919.08780414029</v>
      </c>
      <c r="F27" s="59"/>
      <c r="G27" s="57">
        <v>0.63248184772739335</v>
      </c>
      <c r="H27" s="54" t="s">
        <v>4</v>
      </c>
      <c r="I27" s="31"/>
      <c r="J27" s="80" t="s">
        <v>11</v>
      </c>
      <c r="K27" s="80">
        <v>10086</v>
      </c>
      <c r="L27" s="80">
        <v>10112</v>
      </c>
      <c r="M27" s="80">
        <v>10099</v>
      </c>
      <c r="N27" s="80">
        <v>18.384776310850235</v>
      </c>
      <c r="O27" s="80"/>
      <c r="P27" s="82">
        <v>0.67414696309240185</v>
      </c>
      <c r="Q27" s="81" t="s">
        <v>2</v>
      </c>
      <c r="R27" s="80">
        <v>1</v>
      </c>
      <c r="U27" s="86">
        <f>AVERAGE(B27,C27,K27,L27)</f>
        <v>10378</v>
      </c>
    </row>
    <row r="28" spans="1:21" x14ac:dyDescent="0.25">
      <c r="A28" s="55" t="s">
        <v>12</v>
      </c>
      <c r="B28" s="56">
        <v>5642</v>
      </c>
      <c r="C28" s="56">
        <v>4508</v>
      </c>
      <c r="D28" s="56">
        <v>5075</v>
      </c>
      <c r="E28" s="53">
        <v>801.85908986554489</v>
      </c>
      <c r="F28" s="59"/>
      <c r="G28" s="57">
        <v>1.5249415203657328</v>
      </c>
      <c r="H28" s="54" t="s">
        <v>2</v>
      </c>
      <c r="I28" s="31"/>
      <c r="J28" s="80" t="s">
        <v>12</v>
      </c>
      <c r="K28" s="80">
        <v>5300</v>
      </c>
      <c r="L28" s="80">
        <v>5363</v>
      </c>
      <c r="M28" s="80">
        <v>5331.5</v>
      </c>
      <c r="N28" s="80">
        <v>44.547727214752491</v>
      </c>
      <c r="O28" s="80"/>
      <c r="P28" s="82">
        <v>1.4383076986415282</v>
      </c>
      <c r="Q28" s="81" t="s">
        <v>4</v>
      </c>
      <c r="R28" s="80">
        <v>2</v>
      </c>
      <c r="U28" s="86">
        <f t="shared" ref="U28:U32" si="3">AVERAGE(B28,C28,K28,L28)</f>
        <v>5203.25</v>
      </c>
    </row>
    <row r="29" spans="1:21" x14ac:dyDescent="0.25">
      <c r="A29" s="55" t="s">
        <v>13</v>
      </c>
      <c r="B29" s="56">
        <v>21459</v>
      </c>
      <c r="C29" s="56">
        <v>21459</v>
      </c>
      <c r="D29" s="56">
        <v>21459</v>
      </c>
      <c r="E29" s="53">
        <v>0</v>
      </c>
      <c r="F29" s="59"/>
      <c r="G29" s="57">
        <v>0.27571567266647035</v>
      </c>
      <c r="H29" s="54" t="s">
        <v>4</v>
      </c>
      <c r="I29" s="31"/>
      <c r="J29" s="80" t="s">
        <v>13</v>
      </c>
      <c r="K29" s="80">
        <v>34241</v>
      </c>
      <c r="L29" s="80">
        <v>34383</v>
      </c>
      <c r="M29" s="80">
        <v>34312</v>
      </c>
      <c r="N29" s="80">
        <v>100.40916292848975</v>
      </c>
      <c r="O29" s="80"/>
      <c r="P29" s="82">
        <v>0.1580019539901765</v>
      </c>
      <c r="Q29" s="81" t="s">
        <v>2</v>
      </c>
      <c r="R29" s="80">
        <v>3</v>
      </c>
      <c r="U29" s="86">
        <f t="shared" si="3"/>
        <v>27885.5</v>
      </c>
    </row>
    <row r="30" spans="1:21" x14ac:dyDescent="0.25">
      <c r="A30" s="55" t="s">
        <v>14</v>
      </c>
      <c r="B30" s="56">
        <v>4316</v>
      </c>
      <c r="C30" s="56">
        <v>4415</v>
      </c>
      <c r="D30" s="56">
        <v>4365.5</v>
      </c>
      <c r="E30" s="53">
        <v>70.003571337468202</v>
      </c>
      <c r="F30" s="59"/>
      <c r="G30" s="57">
        <v>1.8232058139846556</v>
      </c>
      <c r="H30" s="54" t="s">
        <v>2</v>
      </c>
      <c r="I30" s="31"/>
      <c r="J30" s="80" t="s">
        <v>14</v>
      </c>
      <c r="K30" s="80">
        <v>4222</v>
      </c>
      <c r="L30" s="80">
        <v>4240</v>
      </c>
      <c r="M30" s="80">
        <v>4231</v>
      </c>
      <c r="N30" s="80">
        <v>12.727922061357855</v>
      </c>
      <c r="O30" s="80"/>
      <c r="P30" s="82">
        <v>1.8921599284167201</v>
      </c>
      <c r="Q30" s="81" t="s">
        <v>4</v>
      </c>
      <c r="R30" s="80">
        <v>4</v>
      </c>
      <c r="U30" s="86">
        <f t="shared" si="3"/>
        <v>4298.25</v>
      </c>
    </row>
    <row r="31" spans="1:21" x14ac:dyDescent="0.25">
      <c r="A31" s="55" t="s">
        <v>15</v>
      </c>
      <c r="B31" s="56">
        <v>28674</v>
      </c>
      <c r="C31" s="56">
        <v>28710</v>
      </c>
      <c r="D31" s="56">
        <v>28692</v>
      </c>
      <c r="E31" s="53">
        <v>48.790367901871782</v>
      </c>
      <c r="F31" s="59"/>
      <c r="G31" s="57">
        <v>0.19535104247323321</v>
      </c>
      <c r="H31" s="54" t="s">
        <v>4</v>
      </c>
      <c r="I31" s="31"/>
      <c r="J31" s="80" t="s">
        <v>15</v>
      </c>
      <c r="K31" s="80">
        <v>33096</v>
      </c>
      <c r="L31" s="80">
        <v>33275</v>
      </c>
      <c r="M31" s="80">
        <v>33185.5</v>
      </c>
      <c r="N31" s="80">
        <v>126.57211383239201</v>
      </c>
      <c r="O31" s="80"/>
      <c r="P31" s="82">
        <v>0.16438423532478547</v>
      </c>
      <c r="Q31" s="81" t="s">
        <v>2</v>
      </c>
      <c r="R31" s="80">
        <v>5</v>
      </c>
      <c r="U31" s="86">
        <f t="shared" si="3"/>
        <v>30938.75</v>
      </c>
    </row>
    <row r="32" spans="1:21" x14ac:dyDescent="0.25">
      <c r="A32" s="55" t="s">
        <v>16</v>
      </c>
      <c r="B32" s="56">
        <v>5101</v>
      </c>
      <c r="C32" s="56">
        <v>5170</v>
      </c>
      <c r="D32" s="56">
        <v>5135.5</v>
      </c>
      <c r="E32" s="53">
        <v>25.45584412271571</v>
      </c>
      <c r="F32" s="59"/>
      <c r="G32" s="57">
        <v>1.5036542472577656</v>
      </c>
      <c r="H32" s="54" t="s">
        <v>2</v>
      </c>
      <c r="J32" s="80" t="s">
        <v>16</v>
      </c>
      <c r="K32" s="80">
        <v>5029</v>
      </c>
      <c r="L32" s="80">
        <v>5029</v>
      </c>
      <c r="M32" s="80">
        <v>5029</v>
      </c>
      <c r="N32" s="80">
        <v>0</v>
      </c>
      <c r="O32" s="80"/>
      <c r="P32" s="82">
        <v>1.5415019140016681</v>
      </c>
      <c r="Q32" s="81" t="s">
        <v>4</v>
      </c>
      <c r="R32" s="80">
        <v>6</v>
      </c>
      <c r="U32" s="86">
        <f t="shared" si="3"/>
        <v>5082.25</v>
      </c>
    </row>
    <row r="34" spans="1:21" x14ac:dyDescent="0.25">
      <c r="A34" s="60" t="s">
        <v>28</v>
      </c>
      <c r="B34" s="60"/>
      <c r="C34" s="60"/>
      <c r="D34" s="63"/>
      <c r="E34" s="60"/>
      <c r="F34" s="60"/>
      <c r="G34" s="64"/>
      <c r="H34" s="60"/>
      <c r="J34" s="94" t="s">
        <v>38</v>
      </c>
      <c r="K34" s="94" t="s">
        <v>39</v>
      </c>
      <c r="L34" s="94"/>
      <c r="M34" s="94"/>
      <c r="N34" s="94"/>
      <c r="O34" s="94"/>
      <c r="P34" s="96"/>
      <c r="Q34" s="95"/>
      <c r="R34" s="94"/>
    </row>
    <row r="35" spans="1:21" x14ac:dyDescent="0.25">
      <c r="A35" s="62" t="s">
        <v>11</v>
      </c>
      <c r="B35" s="63" t="s">
        <v>9</v>
      </c>
      <c r="C35" s="63" t="s">
        <v>9</v>
      </c>
      <c r="D35" s="63" t="s">
        <v>9</v>
      </c>
      <c r="E35" s="60" t="s">
        <v>9</v>
      </c>
      <c r="F35" s="63"/>
      <c r="G35" s="64" t="s">
        <v>9</v>
      </c>
      <c r="H35" s="61" t="s">
        <v>9</v>
      </c>
      <c r="J35" s="94" t="s">
        <v>11</v>
      </c>
      <c r="K35" s="94" t="s">
        <v>9</v>
      </c>
      <c r="L35" s="94" t="s">
        <v>9</v>
      </c>
      <c r="M35" s="94"/>
      <c r="N35" s="94"/>
      <c r="O35" s="94"/>
      <c r="P35" s="96"/>
      <c r="Q35" s="95"/>
      <c r="R35" s="94">
        <v>1</v>
      </c>
      <c r="U35" s="86" t="s">
        <v>9</v>
      </c>
    </row>
    <row r="36" spans="1:21" x14ac:dyDescent="0.25">
      <c r="A36" s="62" t="s">
        <v>12</v>
      </c>
      <c r="B36" s="60">
        <v>4160</v>
      </c>
      <c r="C36" s="60">
        <v>4830</v>
      </c>
      <c r="D36" s="63">
        <v>4495</v>
      </c>
      <c r="E36" s="60">
        <v>473.76154339498686</v>
      </c>
      <c r="F36" s="60"/>
      <c r="G36" s="64">
        <v>1.7610656679518515</v>
      </c>
      <c r="H36" s="61" t="s">
        <v>2</v>
      </c>
      <c r="J36" s="94" t="s">
        <v>12</v>
      </c>
      <c r="K36" s="94">
        <v>4400</v>
      </c>
      <c r="L36" s="94">
        <v>5220</v>
      </c>
      <c r="M36" s="94">
        <v>4810</v>
      </c>
      <c r="N36" s="94">
        <v>579.82756057296899</v>
      </c>
      <c r="O36" s="94"/>
      <c r="P36" s="96">
        <v>1.6251066258423417</v>
      </c>
      <c r="Q36" s="95" t="s">
        <v>2</v>
      </c>
      <c r="R36" s="94">
        <v>2</v>
      </c>
      <c r="U36" s="86">
        <f t="shared" ref="U36:U40" si="4">AVERAGE(B36,C36,K36,L36)</f>
        <v>4652.5</v>
      </c>
    </row>
    <row r="37" spans="1:21" x14ac:dyDescent="0.25">
      <c r="A37" s="62" t="s">
        <v>13</v>
      </c>
      <c r="B37" s="60">
        <v>21500</v>
      </c>
      <c r="C37" s="60">
        <v>21400</v>
      </c>
      <c r="D37" s="63">
        <v>21450</v>
      </c>
      <c r="E37" s="60">
        <v>70.710678118654755</v>
      </c>
      <c r="F37" s="60"/>
      <c r="G37" s="64">
        <v>0.27585290803664991</v>
      </c>
      <c r="H37" s="61" t="s">
        <v>4</v>
      </c>
      <c r="J37" s="94" t="s">
        <v>13</v>
      </c>
      <c r="K37" s="94">
        <v>21900</v>
      </c>
      <c r="L37" s="94">
        <v>29200</v>
      </c>
      <c r="M37" s="94">
        <v>25550</v>
      </c>
      <c r="N37" s="94">
        <v>5161.8795026617972</v>
      </c>
      <c r="O37" s="94"/>
      <c r="P37" s="96">
        <v>0.22416433941880426</v>
      </c>
      <c r="Q37" s="95" t="s">
        <v>4</v>
      </c>
      <c r="R37" s="94">
        <v>3</v>
      </c>
      <c r="U37" s="86">
        <f t="shared" si="4"/>
        <v>23500</v>
      </c>
    </row>
    <row r="38" spans="1:21" x14ac:dyDescent="0.25">
      <c r="A38" s="62" t="s">
        <v>14</v>
      </c>
      <c r="B38" s="60">
        <v>4300</v>
      </c>
      <c r="C38" s="60">
        <v>4350</v>
      </c>
      <c r="D38" s="63">
        <v>4325</v>
      </c>
      <c r="E38" s="60">
        <v>35.355339059327378</v>
      </c>
      <c r="F38" s="60"/>
      <c r="G38" s="64">
        <v>1.8434758542705341</v>
      </c>
      <c r="H38" s="61" t="s">
        <v>2</v>
      </c>
      <c r="J38" s="94" t="s">
        <v>14</v>
      </c>
      <c r="K38" s="94">
        <v>4200</v>
      </c>
      <c r="L38" s="94">
        <v>4250</v>
      </c>
      <c r="M38" s="94">
        <v>4225</v>
      </c>
      <c r="N38" s="94">
        <v>35.355339059327378</v>
      </c>
      <c r="O38" s="94"/>
      <c r="P38" s="96">
        <v>1.8953478836122328</v>
      </c>
      <c r="Q38" s="95" t="s">
        <v>2</v>
      </c>
      <c r="R38" s="94">
        <v>4</v>
      </c>
      <c r="U38" s="86">
        <f t="shared" si="4"/>
        <v>4275</v>
      </c>
    </row>
    <row r="39" spans="1:21" x14ac:dyDescent="0.25">
      <c r="A39" s="62" t="s">
        <v>15</v>
      </c>
      <c r="B39" s="60">
        <v>21490</v>
      </c>
      <c r="C39" s="60">
        <v>21473</v>
      </c>
      <c r="D39" s="63">
        <v>21481.5</v>
      </c>
      <c r="E39" s="60">
        <v>12.020815280171307</v>
      </c>
      <c r="F39" s="60"/>
      <c r="G39" s="64">
        <v>0.2753731341437613</v>
      </c>
      <c r="H39" s="61" t="s">
        <v>4</v>
      </c>
      <c r="J39" s="94" t="s">
        <v>15</v>
      </c>
      <c r="K39" s="94">
        <v>21100</v>
      </c>
      <c r="L39" s="94">
        <v>27900</v>
      </c>
      <c r="M39" s="94">
        <v>24500</v>
      </c>
      <c r="N39" s="94">
        <v>4808.3261120685229</v>
      </c>
      <c r="O39" s="94"/>
      <c r="P39" s="96">
        <v>0.23560555664710972</v>
      </c>
      <c r="Q39" s="95" t="s">
        <v>4</v>
      </c>
      <c r="R39" s="94">
        <v>5</v>
      </c>
      <c r="U39" s="86">
        <f t="shared" si="4"/>
        <v>22990.75</v>
      </c>
    </row>
    <row r="40" spans="1:21" x14ac:dyDescent="0.25">
      <c r="A40" s="62" t="s">
        <v>16</v>
      </c>
      <c r="B40" s="60">
        <v>4465</v>
      </c>
      <c r="C40" s="60">
        <v>4484</v>
      </c>
      <c r="D40" s="63">
        <v>4474.5</v>
      </c>
      <c r="E40" s="60">
        <v>13.435028842544403</v>
      </c>
      <c r="F40" s="60"/>
      <c r="G40" s="64">
        <v>1.7706407463481688</v>
      </c>
      <c r="H40" s="61" t="s">
        <v>2</v>
      </c>
      <c r="J40" s="94" t="s">
        <v>16</v>
      </c>
      <c r="K40" s="94">
        <v>4110</v>
      </c>
      <c r="L40" s="94">
        <v>4140</v>
      </c>
      <c r="M40" s="94">
        <v>4125</v>
      </c>
      <c r="N40" s="94">
        <v>21.213203435596427</v>
      </c>
      <c r="O40" s="94"/>
      <c r="P40" s="96">
        <v>1.9499752593186004</v>
      </c>
      <c r="Q40" s="95" t="s">
        <v>2</v>
      </c>
      <c r="R40" s="94">
        <v>6</v>
      </c>
      <c r="U40" s="86">
        <f t="shared" si="4"/>
        <v>4299.75</v>
      </c>
    </row>
    <row r="42" spans="1:21" x14ac:dyDescent="0.25">
      <c r="A42" s="65" t="s">
        <v>31</v>
      </c>
      <c r="B42" s="67"/>
      <c r="C42" s="67"/>
      <c r="D42" s="68"/>
      <c r="E42" s="65"/>
      <c r="F42" s="71"/>
      <c r="G42" s="69"/>
      <c r="H42" s="66"/>
      <c r="J42" s="91" t="s">
        <v>29</v>
      </c>
      <c r="K42" s="91"/>
      <c r="L42" s="91"/>
      <c r="M42" s="91"/>
      <c r="N42" s="91"/>
      <c r="O42" s="91" t="s">
        <v>30</v>
      </c>
      <c r="P42" s="93"/>
      <c r="Q42" s="92"/>
      <c r="R42" s="91"/>
    </row>
    <row r="43" spans="1:21" x14ac:dyDescent="0.25">
      <c r="A43" s="67" t="s">
        <v>11</v>
      </c>
      <c r="B43" s="70">
        <v>11900</v>
      </c>
      <c r="C43" s="70">
        <v>11800</v>
      </c>
      <c r="D43" s="68">
        <v>11850</v>
      </c>
      <c r="E43" s="65">
        <v>70.710678118654755</v>
      </c>
      <c r="F43" s="71"/>
      <c r="G43" s="69">
        <v>0.5576762239706432</v>
      </c>
      <c r="H43" s="66" t="s">
        <v>4</v>
      </c>
      <c r="J43" s="91" t="s">
        <v>11</v>
      </c>
      <c r="K43" s="91">
        <v>14500</v>
      </c>
      <c r="L43" s="91">
        <v>11000</v>
      </c>
      <c r="M43" s="91">
        <v>12750</v>
      </c>
      <c r="N43" s="91">
        <v>2474.8737341529163</v>
      </c>
      <c r="O43" s="91">
        <v>9.924582752216686E-2</v>
      </c>
      <c r="P43" s="93">
        <v>0.5112924685593041</v>
      </c>
      <c r="Q43" s="92" t="s">
        <v>4</v>
      </c>
      <c r="R43" s="91">
        <v>1</v>
      </c>
      <c r="U43" s="86">
        <f>AVERAGE(B43,C43,K43,L43)</f>
        <v>12300</v>
      </c>
    </row>
    <row r="44" spans="1:21" x14ac:dyDescent="0.25">
      <c r="A44" s="67" t="s">
        <v>12</v>
      </c>
      <c r="B44" s="68">
        <v>5960</v>
      </c>
      <c r="C44" s="68">
        <v>4670</v>
      </c>
      <c r="D44" s="68">
        <v>5315</v>
      </c>
      <c r="E44" s="65">
        <v>912.16774773064628</v>
      </c>
      <c r="F44" s="71"/>
      <c r="G44" s="69">
        <v>1.4436059228088549</v>
      </c>
      <c r="H44" s="66" t="s">
        <v>2</v>
      </c>
      <c r="J44" s="91" t="s">
        <v>12</v>
      </c>
      <c r="K44" s="91">
        <v>5010</v>
      </c>
      <c r="L44" s="91">
        <v>5000</v>
      </c>
      <c r="M44" s="91">
        <v>5005</v>
      </c>
      <c r="N44" s="91">
        <v>7.0710678118654755</v>
      </c>
      <c r="O44" s="91">
        <v>2.1902286989207327E-3</v>
      </c>
      <c r="P44" s="93">
        <v>1.5502742909215956</v>
      </c>
      <c r="Q44" s="92" t="s">
        <v>2</v>
      </c>
      <c r="R44" s="91">
        <v>2</v>
      </c>
      <c r="U44" s="86">
        <f t="shared" ref="U44:U48" si="5">AVERAGE(B44,C44,K44,L44)</f>
        <v>5160</v>
      </c>
    </row>
    <row r="45" spans="1:21" x14ac:dyDescent="0.25">
      <c r="A45" s="67" t="s">
        <v>13</v>
      </c>
      <c r="B45" s="68">
        <v>20500</v>
      </c>
      <c r="C45" s="68">
        <v>27800</v>
      </c>
      <c r="D45" s="68">
        <v>24150</v>
      </c>
      <c r="E45" s="65">
        <v>5161.8795026617972</v>
      </c>
      <c r="F45" s="71"/>
      <c r="G45" s="69">
        <v>0.23966150382036197</v>
      </c>
      <c r="H45" s="66" t="s">
        <v>4</v>
      </c>
      <c r="J45" s="91" t="s">
        <v>13</v>
      </c>
      <c r="K45" s="91">
        <v>24900</v>
      </c>
      <c r="L45" s="91">
        <v>25000</v>
      </c>
      <c r="M45" s="91">
        <v>24950</v>
      </c>
      <c r="N45" s="91">
        <v>70.710678118654755</v>
      </c>
      <c r="O45" s="91">
        <v>6.5346659397560612E-4</v>
      </c>
      <c r="P45" s="93">
        <v>0.23057325927963465</v>
      </c>
      <c r="Q45" s="92" t="s">
        <v>4</v>
      </c>
      <c r="R45" s="91">
        <v>3</v>
      </c>
      <c r="U45" s="86">
        <f t="shared" si="5"/>
        <v>24550</v>
      </c>
    </row>
    <row r="46" spans="1:21" x14ac:dyDescent="0.25">
      <c r="A46" s="67" t="s">
        <v>14</v>
      </c>
      <c r="B46" s="68">
        <v>4701</v>
      </c>
      <c r="C46" s="68">
        <v>4700</v>
      </c>
      <c r="D46" s="68">
        <v>4700.5</v>
      </c>
      <c r="E46" s="65">
        <v>0.70710678118654757</v>
      </c>
      <c r="F46" s="71"/>
      <c r="G46" s="69">
        <v>1.6701114996918973</v>
      </c>
      <c r="H46" s="66" t="s">
        <v>2</v>
      </c>
      <c r="J46" s="91" t="s">
        <v>14</v>
      </c>
      <c r="K46" s="91">
        <v>4710</v>
      </c>
      <c r="L46" s="91">
        <v>4770</v>
      </c>
      <c r="M46" s="91">
        <v>4740</v>
      </c>
      <c r="N46" s="91">
        <v>42.426406871192853</v>
      </c>
      <c r="O46" s="91">
        <v>1.4801040426766049E-2</v>
      </c>
      <c r="P46" s="93">
        <v>1.6536147365924356</v>
      </c>
      <c r="Q46" s="92" t="s">
        <v>2</v>
      </c>
      <c r="R46" s="91">
        <v>4</v>
      </c>
      <c r="U46" s="86">
        <f t="shared" si="5"/>
        <v>4720.25</v>
      </c>
    </row>
    <row r="47" spans="1:21" x14ac:dyDescent="0.25">
      <c r="A47" s="67" t="s">
        <v>15</v>
      </c>
      <c r="B47" s="68">
        <v>23000</v>
      </c>
      <c r="C47" s="68">
        <v>22800</v>
      </c>
      <c r="D47" s="68">
        <v>22900</v>
      </c>
      <c r="E47" s="65">
        <v>799.03066274079868</v>
      </c>
      <c r="F47" s="71"/>
      <c r="G47" s="69">
        <v>0.25525758208107308</v>
      </c>
      <c r="H47" s="66" t="s">
        <v>4</v>
      </c>
      <c r="J47" s="91" t="s">
        <v>15</v>
      </c>
      <c r="K47" s="91">
        <v>23500</v>
      </c>
      <c r="L47" s="91">
        <v>23800</v>
      </c>
      <c r="M47" s="91">
        <v>23650</v>
      </c>
      <c r="N47" s="91">
        <v>212.13203435596427</v>
      </c>
      <c r="O47" s="91">
        <v>2.2036953397683873E-3</v>
      </c>
      <c r="P47" s="93">
        <v>0.24568375513746182</v>
      </c>
      <c r="Q47" s="92" t="s">
        <v>4</v>
      </c>
      <c r="R47" s="91">
        <v>5</v>
      </c>
      <c r="U47" s="86">
        <f t="shared" si="5"/>
        <v>23275</v>
      </c>
    </row>
    <row r="48" spans="1:21" x14ac:dyDescent="0.25">
      <c r="A48" s="67" t="s">
        <v>16</v>
      </c>
      <c r="B48" s="68">
        <v>5090</v>
      </c>
      <c r="C48" s="68">
        <v>3960</v>
      </c>
      <c r="D48" s="68">
        <v>4525</v>
      </c>
      <c r="E48" s="65">
        <v>141.42135623730951</v>
      </c>
      <c r="F48" s="71"/>
      <c r="G48" s="69">
        <v>1.7472242060880829</v>
      </c>
      <c r="H48" s="66" t="s">
        <v>2</v>
      </c>
      <c r="J48" s="91" t="s">
        <v>16</v>
      </c>
      <c r="K48" s="91">
        <v>4460</v>
      </c>
      <c r="L48" s="91">
        <v>4520</v>
      </c>
      <c r="M48" s="91">
        <v>4490</v>
      </c>
      <c r="N48" s="91">
        <v>42.426406871192853</v>
      </c>
      <c r="O48" s="91">
        <v>1.6662449149742967E-2</v>
      </c>
      <c r="P48" s="93">
        <v>1.7633922408155716</v>
      </c>
      <c r="Q48" s="92" t="s">
        <v>2</v>
      </c>
      <c r="R48" s="91">
        <v>6</v>
      </c>
      <c r="U48" s="86">
        <f t="shared" si="5"/>
        <v>4507.5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Flow rate dependence</vt:lpstr>
      <vt:lpstr>Current dependence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Benneker, A.M. (Anne, TNW)</dc:creator>
  <cp:lastModifiedBy>HaaseAS</cp:lastModifiedBy>
  <dcterms:created xsi:type="dcterms:W3CDTF">2016-05-30T10:09:45Z</dcterms:created>
  <dcterms:modified xsi:type="dcterms:W3CDTF">2016-05-31T19:16:59Z</dcterms:modified>
</cp:coreProperties>
</file>